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4115" windowHeight="468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T10" i="1"/>
  <c r="O25"/>
  <c r="O28" s="1"/>
  <c r="O29" s="1"/>
  <c r="W25"/>
  <c r="W28" s="1"/>
  <c r="W29" s="1"/>
  <c r="V25"/>
  <c r="V28" s="1"/>
  <c r="V29" s="1"/>
  <c r="R25"/>
  <c r="R28" s="1"/>
  <c r="R29" s="1"/>
  <c r="Q25"/>
  <c r="E29"/>
  <c r="F29"/>
  <c r="G29"/>
  <c r="H29"/>
  <c r="I29"/>
  <c r="J29"/>
  <c r="K29"/>
  <c r="L29"/>
  <c r="M29"/>
  <c r="N29"/>
  <c r="P29"/>
  <c r="D29"/>
  <c r="Q28"/>
  <c r="Q29" s="1"/>
  <c r="P24"/>
  <c r="P28" s="1"/>
  <c r="P10"/>
  <c r="N24"/>
  <c r="N23"/>
  <c r="L23"/>
  <c r="L10"/>
  <c r="K25"/>
  <c r="K23"/>
  <c r="I25"/>
  <c r="I23"/>
  <c r="G25"/>
  <c r="G24"/>
  <c r="G23"/>
  <c r="F10"/>
  <c r="F28" s="1"/>
  <c r="E10"/>
  <c r="D25"/>
  <c r="D23"/>
  <c r="E28"/>
  <c r="G28"/>
  <c r="H28"/>
  <c r="I28"/>
  <c r="J28"/>
  <c r="K28"/>
  <c r="L28"/>
  <c r="M28"/>
  <c r="N28"/>
  <c r="S28"/>
  <c r="S29" s="1"/>
  <c r="T28"/>
  <c r="T29" s="1"/>
  <c r="U28"/>
  <c r="U29" s="1"/>
  <c r="X28"/>
  <c r="X29" s="1"/>
  <c r="Y29"/>
  <c r="D28"/>
  <c r="C28" l="1"/>
  <c r="AA28"/>
  <c r="AB28"/>
  <c r="AC28"/>
  <c r="AD28"/>
  <c r="AE28"/>
  <c r="AF28"/>
  <c r="G33" l="1"/>
  <c r="K33"/>
  <c r="O33"/>
  <c r="S33"/>
  <c r="W33"/>
  <c r="D33"/>
  <c r="H33"/>
  <c r="L33"/>
  <c r="P33"/>
  <c r="T33"/>
  <c r="X33"/>
  <c r="E33"/>
  <c r="I33"/>
  <c r="M33"/>
  <c r="Q33"/>
  <c r="U33"/>
  <c r="F33"/>
  <c r="J33"/>
  <c r="N33"/>
  <c r="R33"/>
  <c r="V33"/>
</calcChain>
</file>

<file path=xl/sharedStrings.xml><?xml version="1.0" encoding="utf-8"?>
<sst xmlns="http://schemas.openxmlformats.org/spreadsheetml/2006/main" count="53" uniqueCount="53">
  <si>
    <t>Exercice1</t>
  </si>
  <si>
    <t>Exercice 2</t>
  </si>
  <si>
    <t>Barème</t>
  </si>
  <si>
    <t>Exercice 4</t>
  </si>
  <si>
    <t>Bourdin anthony</t>
  </si>
  <si>
    <t>Brunet Romain</t>
  </si>
  <si>
    <t>Duba pierre alexendre</t>
  </si>
  <si>
    <t>Abdou Sylvain</t>
  </si>
  <si>
    <t>Basso Mathieu</t>
  </si>
  <si>
    <t>Derin Tristan</t>
  </si>
  <si>
    <t>Baghafor Medhi</t>
  </si>
  <si>
    <t>1. Conjecture</t>
  </si>
  <si>
    <t>2.a. Algo N=18</t>
  </si>
  <si>
    <t>2.b. Graphique points</t>
  </si>
  <si>
    <t>3.a. f' - signe - tableau</t>
  </si>
  <si>
    <t>3.b. u_n&gt;=10^3</t>
  </si>
  <si>
    <t>1. Tableau Annexe</t>
  </si>
  <si>
    <t>2.a. v_n&gt;=0</t>
  </si>
  <si>
    <t>2.b. Résolution algébrique</t>
  </si>
  <si>
    <t>Exerice 3</t>
  </si>
  <si>
    <t>QCM b.b.c.b.</t>
  </si>
  <si>
    <t>A.1.a. f'</t>
  </si>
  <si>
    <t>A.1.b. signe f'</t>
  </si>
  <si>
    <t>A.1.c. Tableau de variations</t>
  </si>
  <si>
    <t>2. Tableau valeur annexe</t>
  </si>
  <si>
    <t>3. Graphique</t>
  </si>
  <si>
    <t>B.1.a. Regraphique</t>
  </si>
  <si>
    <t>B.1.b. Interprétation</t>
  </si>
  <si>
    <t>B.2. Interprétation 2</t>
  </si>
  <si>
    <t>Exercice 5</t>
  </si>
  <si>
    <t>1. Limite</t>
  </si>
  <si>
    <t>2. signe de g</t>
  </si>
  <si>
    <t>3.a. lim 0</t>
  </si>
  <si>
    <t>3.c. g(1) g(3) et système</t>
  </si>
  <si>
    <t>3.b. Lire graph g(1) et g(3)</t>
  </si>
  <si>
    <t>3.d. Résoudre</t>
  </si>
  <si>
    <t>Exercice 6</t>
  </si>
  <si>
    <t>BONUS</t>
  </si>
  <si>
    <t>Leonard Thibault</t>
  </si>
  <si>
    <t>Castellano Adrien</t>
  </si>
  <si>
    <t>Delta Quentin</t>
  </si>
  <si>
    <t>Gras Thomas</t>
  </si>
  <si>
    <t>Zenou Kevin</t>
  </si>
  <si>
    <t>Witz Méric</t>
  </si>
  <si>
    <t>Duaso Julien</t>
  </si>
  <si>
    <t>Ciarlone Antrhony</t>
  </si>
  <si>
    <t>Vandergheynst Loïc</t>
  </si>
  <si>
    <t>Ficetola Nicolas</t>
  </si>
  <si>
    <t>Bouchard Thibault</t>
  </si>
  <si>
    <t>Douce Alexendre</t>
  </si>
  <si>
    <t>Mercurelli</t>
  </si>
  <si>
    <t>Bligny Gabriel</t>
  </si>
  <si>
    <t>Mendy Wilson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</si>
</sst>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val>
            <c:numRef>
              <c:f>Feuil1!$E$33:$X$33</c:f>
              <c:numCache>
                <c:formatCode>General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</c:ser>
        <c:axId val="60400000"/>
        <c:axId val="60401536"/>
      </c:barChart>
      <c:catAx>
        <c:axId val="60400000"/>
        <c:scaling>
          <c:orientation val="minMax"/>
        </c:scaling>
        <c:axPos val="b"/>
        <c:tickLblPos val="nextTo"/>
        <c:crossAx val="60401536"/>
        <c:crosses val="autoZero"/>
        <c:auto val="1"/>
        <c:lblAlgn val="ctr"/>
        <c:lblOffset val="100"/>
      </c:catAx>
      <c:valAx>
        <c:axId val="60401536"/>
        <c:scaling>
          <c:orientation val="minMax"/>
        </c:scaling>
        <c:axPos val="l"/>
        <c:majorGridlines/>
        <c:numFmt formatCode="General" sourceLinked="1"/>
        <c:tickLblPos val="nextTo"/>
        <c:crossAx val="6040000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485775</xdr:colOff>
      <xdr:row>33</xdr:row>
      <xdr:rowOff>152400</xdr:rowOff>
    </xdr:from>
    <xdr:to>
      <xdr:col>14</xdr:col>
      <xdr:colOff>485775</xdr:colOff>
      <xdr:row>48</xdr:row>
      <xdr:rowOff>38100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33"/>
  <sheetViews>
    <sheetView tabSelected="1" workbookViewId="0">
      <selection activeCell="G6" sqref="G6"/>
    </sheetView>
  </sheetViews>
  <sheetFormatPr baseColWidth="10" defaultRowHeight="15"/>
  <cols>
    <col min="2" max="2" width="19.28515625" customWidth="1"/>
    <col min="3" max="3" width="8.140625" customWidth="1"/>
    <col min="4" max="23" width="11.42578125" customWidth="1"/>
  </cols>
  <sheetData>
    <row r="1" spans="1:25" s="1" customFormat="1" ht="48" customHeight="1">
      <c r="C1" s="1" t="s">
        <v>2</v>
      </c>
      <c r="D1" s="1" t="s">
        <v>38</v>
      </c>
      <c r="E1" s="1" t="s">
        <v>4</v>
      </c>
      <c r="F1" s="1" t="s">
        <v>39</v>
      </c>
      <c r="G1" s="1" t="s">
        <v>40</v>
      </c>
      <c r="H1" s="1" t="s">
        <v>41</v>
      </c>
      <c r="I1" s="1" t="s">
        <v>6</v>
      </c>
      <c r="J1" s="1" t="s">
        <v>42</v>
      </c>
      <c r="K1" s="1" t="s">
        <v>43</v>
      </c>
      <c r="L1" s="1" t="s">
        <v>10</v>
      </c>
      <c r="M1" s="1" t="s">
        <v>5</v>
      </c>
      <c r="N1" s="1" t="s">
        <v>9</v>
      </c>
      <c r="O1" s="1" t="s">
        <v>8</v>
      </c>
      <c r="P1" s="1" t="s">
        <v>44</v>
      </c>
      <c r="Q1" s="1" t="s">
        <v>7</v>
      </c>
      <c r="R1" s="1" t="s">
        <v>45</v>
      </c>
      <c r="S1" s="1" t="s">
        <v>46</v>
      </c>
      <c r="T1" s="1" t="s">
        <v>47</v>
      </c>
      <c r="U1" s="1" t="s">
        <v>48</v>
      </c>
      <c r="V1" s="1" t="s">
        <v>49</v>
      </c>
      <c r="W1" s="1" t="s">
        <v>50</v>
      </c>
      <c r="X1" s="1" t="s">
        <v>51</v>
      </c>
      <c r="Y1" s="1" t="s">
        <v>52</v>
      </c>
    </row>
    <row r="2" spans="1:25">
      <c r="A2" t="s">
        <v>0</v>
      </c>
      <c r="B2" t="s">
        <v>11</v>
      </c>
      <c r="C2">
        <v>0.5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 s="2">
        <v>1</v>
      </c>
      <c r="K2" s="2">
        <v>1</v>
      </c>
      <c r="L2" s="2">
        <v>1</v>
      </c>
      <c r="M2" s="2">
        <v>0</v>
      </c>
      <c r="N2" s="2">
        <v>1</v>
      </c>
      <c r="O2" s="2">
        <v>1</v>
      </c>
      <c r="P2" s="2">
        <v>1</v>
      </c>
      <c r="Q2" s="2">
        <v>1</v>
      </c>
      <c r="R2" s="2">
        <v>1</v>
      </c>
      <c r="S2" s="2">
        <v>1</v>
      </c>
      <c r="T2" s="2">
        <v>1</v>
      </c>
      <c r="U2" s="2">
        <v>0.5</v>
      </c>
      <c r="V2" s="2">
        <v>1</v>
      </c>
      <c r="W2" s="2">
        <v>1</v>
      </c>
      <c r="X2" s="2">
        <v>1</v>
      </c>
      <c r="Y2" s="2">
        <v>0</v>
      </c>
    </row>
    <row r="3" spans="1:25">
      <c r="B3" t="s">
        <v>12</v>
      </c>
      <c r="C3">
        <v>1</v>
      </c>
      <c r="D3">
        <v>1</v>
      </c>
      <c r="E3">
        <v>1</v>
      </c>
      <c r="F3">
        <v>1</v>
      </c>
      <c r="G3">
        <v>1</v>
      </c>
      <c r="H3">
        <v>0</v>
      </c>
      <c r="I3">
        <v>0.5</v>
      </c>
      <c r="J3">
        <v>0</v>
      </c>
      <c r="K3">
        <v>1</v>
      </c>
      <c r="L3">
        <v>0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0</v>
      </c>
      <c r="T3">
        <v>1</v>
      </c>
      <c r="U3">
        <v>0</v>
      </c>
      <c r="W3">
        <v>1</v>
      </c>
      <c r="X3">
        <v>0</v>
      </c>
      <c r="Y3">
        <v>0</v>
      </c>
    </row>
    <row r="4" spans="1:25">
      <c r="B4" t="s">
        <v>13</v>
      </c>
      <c r="C4">
        <v>0.5</v>
      </c>
      <c r="D4">
        <v>0.5</v>
      </c>
      <c r="E4">
        <v>1</v>
      </c>
      <c r="F4">
        <v>1</v>
      </c>
      <c r="G4">
        <v>1</v>
      </c>
      <c r="H4">
        <v>0</v>
      </c>
      <c r="I4">
        <v>1</v>
      </c>
      <c r="J4">
        <v>1</v>
      </c>
      <c r="K4">
        <v>1</v>
      </c>
      <c r="L4">
        <v>0</v>
      </c>
      <c r="M4">
        <v>1</v>
      </c>
      <c r="N4">
        <v>1</v>
      </c>
      <c r="O4">
        <v>0</v>
      </c>
      <c r="P4">
        <v>1</v>
      </c>
      <c r="Q4">
        <v>0.5</v>
      </c>
      <c r="R4">
        <v>1</v>
      </c>
      <c r="S4">
        <v>0</v>
      </c>
      <c r="T4">
        <v>0</v>
      </c>
      <c r="U4">
        <v>1</v>
      </c>
      <c r="W4">
        <v>0.5</v>
      </c>
      <c r="X4">
        <v>0</v>
      </c>
      <c r="Y4">
        <v>0</v>
      </c>
    </row>
    <row r="5" spans="1:25">
      <c r="B5" t="s">
        <v>14</v>
      </c>
      <c r="C5">
        <v>1</v>
      </c>
      <c r="D5">
        <v>1</v>
      </c>
      <c r="E5">
        <v>1</v>
      </c>
      <c r="F5">
        <v>1</v>
      </c>
      <c r="G5">
        <v>1</v>
      </c>
      <c r="H5">
        <v>0.5</v>
      </c>
      <c r="I5">
        <v>0.25</v>
      </c>
      <c r="J5">
        <v>1</v>
      </c>
      <c r="K5">
        <v>1</v>
      </c>
      <c r="L5">
        <v>1</v>
      </c>
      <c r="M5">
        <v>1</v>
      </c>
      <c r="N5">
        <v>1</v>
      </c>
      <c r="O5">
        <v>0.5</v>
      </c>
      <c r="P5">
        <v>1</v>
      </c>
      <c r="Q5">
        <v>0.5</v>
      </c>
      <c r="R5">
        <v>1</v>
      </c>
      <c r="S5">
        <v>0.5</v>
      </c>
      <c r="T5">
        <v>1</v>
      </c>
      <c r="U5">
        <v>1</v>
      </c>
      <c r="W5">
        <v>1</v>
      </c>
      <c r="X5">
        <v>0.5</v>
      </c>
    </row>
    <row r="6" spans="1:25">
      <c r="B6" t="s">
        <v>15</v>
      </c>
      <c r="C6">
        <v>1</v>
      </c>
      <c r="D6">
        <v>0</v>
      </c>
      <c r="E6">
        <v>1</v>
      </c>
      <c r="F6">
        <v>0</v>
      </c>
      <c r="G6">
        <v>0</v>
      </c>
      <c r="I6">
        <v>0</v>
      </c>
      <c r="J6">
        <v>0</v>
      </c>
      <c r="K6">
        <v>0.5</v>
      </c>
      <c r="L6">
        <v>0</v>
      </c>
      <c r="N6">
        <v>0.5</v>
      </c>
      <c r="O6">
        <v>0</v>
      </c>
      <c r="P6">
        <v>0.5</v>
      </c>
      <c r="Q6">
        <v>0</v>
      </c>
      <c r="R6">
        <v>0</v>
      </c>
      <c r="S6">
        <v>0</v>
      </c>
      <c r="U6">
        <v>0</v>
      </c>
      <c r="W6">
        <v>0</v>
      </c>
      <c r="X6">
        <v>0</v>
      </c>
    </row>
    <row r="7" spans="1:25">
      <c r="A7" t="s">
        <v>1</v>
      </c>
      <c r="B7" t="s">
        <v>16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N7">
        <v>0</v>
      </c>
      <c r="O7">
        <v>0</v>
      </c>
      <c r="P7">
        <v>1</v>
      </c>
      <c r="Q7">
        <v>1</v>
      </c>
      <c r="R7">
        <v>1</v>
      </c>
      <c r="S7">
        <v>0</v>
      </c>
      <c r="U7">
        <v>1</v>
      </c>
      <c r="W7">
        <v>0</v>
      </c>
      <c r="X7">
        <v>1</v>
      </c>
    </row>
    <row r="8" spans="1:25">
      <c r="B8" t="s">
        <v>17</v>
      </c>
      <c r="C8">
        <v>1</v>
      </c>
      <c r="D8">
        <v>0</v>
      </c>
      <c r="E8">
        <v>0.5</v>
      </c>
      <c r="F8">
        <v>1</v>
      </c>
      <c r="G8">
        <v>0</v>
      </c>
      <c r="I8">
        <v>0</v>
      </c>
      <c r="J8">
        <v>0</v>
      </c>
      <c r="K8">
        <v>0</v>
      </c>
      <c r="L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U8">
        <v>1</v>
      </c>
      <c r="W8">
        <v>0</v>
      </c>
    </row>
    <row r="9" spans="1:25">
      <c r="B9" t="s">
        <v>18</v>
      </c>
      <c r="C9">
        <v>1</v>
      </c>
      <c r="D9">
        <v>0.5</v>
      </c>
      <c r="E9">
        <v>0</v>
      </c>
      <c r="F9">
        <v>0.5</v>
      </c>
      <c r="G9">
        <v>0</v>
      </c>
      <c r="I9">
        <v>0</v>
      </c>
      <c r="J9">
        <v>0.5</v>
      </c>
      <c r="K9">
        <v>1</v>
      </c>
      <c r="L9">
        <v>0</v>
      </c>
      <c r="N9">
        <v>0.5</v>
      </c>
      <c r="O9">
        <v>0</v>
      </c>
      <c r="P9">
        <v>0</v>
      </c>
      <c r="Q9">
        <v>0</v>
      </c>
      <c r="R9">
        <v>0</v>
      </c>
      <c r="S9">
        <v>0</v>
      </c>
      <c r="U9">
        <v>0.5</v>
      </c>
      <c r="W9">
        <v>0</v>
      </c>
    </row>
    <row r="10" spans="1:25">
      <c r="A10" t="s">
        <v>19</v>
      </c>
      <c r="B10" t="s">
        <v>20</v>
      </c>
      <c r="C10">
        <v>4</v>
      </c>
      <c r="D10">
        <v>0.5</v>
      </c>
      <c r="E10">
        <f>3/4</f>
        <v>0.75</v>
      </c>
      <c r="F10">
        <f>3/4</f>
        <v>0.75</v>
      </c>
      <c r="G10">
        <v>0.5</v>
      </c>
      <c r="H10">
        <v>0.5</v>
      </c>
      <c r="I10">
        <v>0.25</v>
      </c>
      <c r="J10">
        <v>0.25</v>
      </c>
      <c r="K10">
        <v>0.5</v>
      </c>
      <c r="L10">
        <f>3/4</f>
        <v>0.75</v>
      </c>
      <c r="O10">
        <v>0.5</v>
      </c>
      <c r="P10">
        <f>3/8</f>
        <v>0.375</v>
      </c>
      <c r="Q10">
        <v>0.5</v>
      </c>
      <c r="R10">
        <v>0.5</v>
      </c>
      <c r="S10">
        <v>0.25</v>
      </c>
      <c r="T10">
        <f>1/4</f>
        <v>0.25</v>
      </c>
      <c r="U10">
        <v>0.5</v>
      </c>
      <c r="W10">
        <v>0.25</v>
      </c>
    </row>
    <row r="11" spans="1:25">
      <c r="A11" t="s">
        <v>3</v>
      </c>
      <c r="B11" t="s">
        <v>21</v>
      </c>
      <c r="C11">
        <v>1</v>
      </c>
      <c r="D11">
        <v>0.5</v>
      </c>
      <c r="E11">
        <v>1</v>
      </c>
      <c r="F11">
        <v>1</v>
      </c>
      <c r="G11">
        <v>1</v>
      </c>
      <c r="J11">
        <v>1</v>
      </c>
      <c r="K11">
        <v>0</v>
      </c>
      <c r="L11">
        <v>1</v>
      </c>
      <c r="M11">
        <v>1</v>
      </c>
      <c r="O11">
        <v>1</v>
      </c>
      <c r="Q11">
        <v>1</v>
      </c>
      <c r="R11">
        <v>0</v>
      </c>
      <c r="U11">
        <v>1</v>
      </c>
      <c r="X11">
        <v>1</v>
      </c>
    </row>
    <row r="12" spans="1:25">
      <c r="B12" t="s">
        <v>22</v>
      </c>
      <c r="C12">
        <v>0.5</v>
      </c>
      <c r="D12">
        <v>0.5</v>
      </c>
      <c r="E12">
        <v>1</v>
      </c>
      <c r="F12">
        <v>1</v>
      </c>
      <c r="G12">
        <v>1</v>
      </c>
      <c r="J12">
        <v>0</v>
      </c>
      <c r="K12">
        <v>1</v>
      </c>
      <c r="L12">
        <v>1</v>
      </c>
      <c r="M12">
        <v>1</v>
      </c>
      <c r="O12">
        <v>1</v>
      </c>
      <c r="R12">
        <v>0</v>
      </c>
      <c r="U12">
        <v>1</v>
      </c>
    </row>
    <row r="13" spans="1:25">
      <c r="B13" t="s">
        <v>23</v>
      </c>
      <c r="C13">
        <v>0.5</v>
      </c>
      <c r="D13">
        <v>0</v>
      </c>
      <c r="E13">
        <v>1</v>
      </c>
      <c r="F13">
        <v>0</v>
      </c>
      <c r="G13">
        <v>1</v>
      </c>
      <c r="J13">
        <v>0</v>
      </c>
      <c r="K13">
        <v>1</v>
      </c>
      <c r="L13">
        <v>1</v>
      </c>
      <c r="M13">
        <v>1</v>
      </c>
      <c r="O13">
        <v>1</v>
      </c>
      <c r="R13">
        <v>1</v>
      </c>
      <c r="U13">
        <v>0</v>
      </c>
    </row>
    <row r="14" spans="1:25">
      <c r="B14" t="s">
        <v>24</v>
      </c>
      <c r="C14">
        <v>0.5</v>
      </c>
      <c r="D14">
        <v>1</v>
      </c>
      <c r="E14">
        <v>1</v>
      </c>
      <c r="F14">
        <v>1</v>
      </c>
      <c r="G14">
        <v>1</v>
      </c>
      <c r="J14">
        <v>1</v>
      </c>
      <c r="K14">
        <v>1</v>
      </c>
      <c r="L14">
        <v>1</v>
      </c>
      <c r="O14">
        <v>0</v>
      </c>
      <c r="U14">
        <v>1</v>
      </c>
      <c r="W14">
        <v>1</v>
      </c>
      <c r="X14">
        <v>1</v>
      </c>
    </row>
    <row r="15" spans="1:25">
      <c r="B15" t="s">
        <v>25</v>
      </c>
      <c r="C15">
        <v>1</v>
      </c>
      <c r="D15">
        <v>1</v>
      </c>
      <c r="E15">
        <v>1</v>
      </c>
      <c r="F15">
        <v>1</v>
      </c>
      <c r="G15">
        <v>1</v>
      </c>
      <c r="J15">
        <v>1</v>
      </c>
      <c r="K15">
        <v>1</v>
      </c>
      <c r="L15">
        <v>1</v>
      </c>
      <c r="U15">
        <v>0</v>
      </c>
      <c r="X15">
        <v>0</v>
      </c>
    </row>
    <row r="16" spans="1:25">
      <c r="B16" t="s">
        <v>26</v>
      </c>
      <c r="C16">
        <v>0.5</v>
      </c>
      <c r="D16">
        <v>1</v>
      </c>
      <c r="E16">
        <v>1</v>
      </c>
      <c r="F16">
        <v>1</v>
      </c>
      <c r="G16">
        <v>1</v>
      </c>
      <c r="J16">
        <v>1</v>
      </c>
      <c r="K16">
        <v>0.5</v>
      </c>
      <c r="L16">
        <v>1</v>
      </c>
      <c r="U16">
        <v>0</v>
      </c>
      <c r="X16">
        <v>0</v>
      </c>
    </row>
    <row r="17" spans="1:32">
      <c r="B17" t="s">
        <v>27</v>
      </c>
      <c r="C17">
        <v>0.5</v>
      </c>
      <c r="D17">
        <v>1</v>
      </c>
      <c r="E17">
        <v>1</v>
      </c>
      <c r="F17">
        <v>1</v>
      </c>
      <c r="G17">
        <v>1</v>
      </c>
      <c r="J17">
        <v>0</v>
      </c>
      <c r="K17">
        <v>1</v>
      </c>
      <c r="L17">
        <v>0</v>
      </c>
      <c r="U17">
        <v>0</v>
      </c>
      <c r="X17">
        <v>0</v>
      </c>
    </row>
    <row r="18" spans="1:32">
      <c r="B18" t="s">
        <v>28</v>
      </c>
      <c r="C18">
        <v>0.5</v>
      </c>
      <c r="D18">
        <v>1</v>
      </c>
      <c r="E18">
        <v>1</v>
      </c>
      <c r="F18">
        <v>1</v>
      </c>
      <c r="G18">
        <v>1</v>
      </c>
      <c r="J18">
        <v>0.5</v>
      </c>
      <c r="K18">
        <v>0</v>
      </c>
      <c r="L18">
        <v>0</v>
      </c>
      <c r="U18">
        <v>0</v>
      </c>
      <c r="X18">
        <v>0</v>
      </c>
    </row>
    <row r="19" spans="1:32">
      <c r="A19" t="s">
        <v>29</v>
      </c>
      <c r="B19" t="s">
        <v>30</v>
      </c>
      <c r="C19">
        <v>1</v>
      </c>
      <c r="D19">
        <v>1</v>
      </c>
      <c r="E19">
        <v>1</v>
      </c>
      <c r="F19">
        <v>0</v>
      </c>
      <c r="G19">
        <v>1</v>
      </c>
      <c r="I19">
        <v>1</v>
      </c>
      <c r="K19">
        <v>1</v>
      </c>
      <c r="L19">
        <v>0</v>
      </c>
      <c r="M19">
        <v>1</v>
      </c>
      <c r="N19">
        <v>0.5</v>
      </c>
      <c r="P19">
        <v>1</v>
      </c>
      <c r="U19">
        <v>1</v>
      </c>
    </row>
    <row r="20" spans="1:32">
      <c r="B20" t="s">
        <v>31</v>
      </c>
      <c r="C20">
        <v>1</v>
      </c>
      <c r="D20">
        <v>1</v>
      </c>
      <c r="E20">
        <v>1</v>
      </c>
      <c r="F20">
        <v>1</v>
      </c>
      <c r="G20">
        <v>1</v>
      </c>
      <c r="I20">
        <v>0</v>
      </c>
      <c r="K20">
        <v>1</v>
      </c>
      <c r="L20">
        <v>0</v>
      </c>
      <c r="M20">
        <v>0</v>
      </c>
      <c r="N20">
        <v>1</v>
      </c>
      <c r="P20">
        <v>1</v>
      </c>
      <c r="R20">
        <v>1</v>
      </c>
      <c r="U20">
        <v>1</v>
      </c>
    </row>
    <row r="21" spans="1:32">
      <c r="B21" t="s">
        <v>32</v>
      </c>
      <c r="C21">
        <v>0.25</v>
      </c>
      <c r="D21">
        <v>1</v>
      </c>
      <c r="E21">
        <v>1</v>
      </c>
      <c r="F21">
        <v>0</v>
      </c>
      <c r="G21">
        <v>1</v>
      </c>
      <c r="I21">
        <v>1</v>
      </c>
      <c r="K21">
        <v>1</v>
      </c>
      <c r="L21">
        <v>0</v>
      </c>
      <c r="M21">
        <v>0</v>
      </c>
      <c r="N21">
        <v>0.5</v>
      </c>
      <c r="P21">
        <v>1</v>
      </c>
      <c r="V21">
        <v>1</v>
      </c>
    </row>
    <row r="22" spans="1:32">
      <c r="B22" t="s">
        <v>34</v>
      </c>
      <c r="C22">
        <v>0.5</v>
      </c>
      <c r="D22">
        <v>1</v>
      </c>
      <c r="E22">
        <v>1</v>
      </c>
      <c r="F22">
        <v>1</v>
      </c>
      <c r="G22">
        <v>1</v>
      </c>
      <c r="I22">
        <v>1</v>
      </c>
      <c r="K22">
        <v>1</v>
      </c>
      <c r="L22">
        <v>0</v>
      </c>
      <c r="M22">
        <v>0</v>
      </c>
      <c r="N22">
        <v>0.5</v>
      </c>
      <c r="P22">
        <v>1</v>
      </c>
    </row>
    <row r="23" spans="1:32">
      <c r="B23" t="s">
        <v>33</v>
      </c>
      <c r="C23">
        <v>0.75</v>
      </c>
      <c r="D23">
        <f>1/3</f>
        <v>0.33333333333333331</v>
      </c>
      <c r="E23">
        <v>1</v>
      </c>
      <c r="F23">
        <v>1</v>
      </c>
      <c r="G23">
        <f>1/3</f>
        <v>0.33333333333333331</v>
      </c>
      <c r="I23">
        <f>2/3</f>
        <v>0.66666666666666663</v>
      </c>
      <c r="K23">
        <f>1/3</f>
        <v>0.33333333333333331</v>
      </c>
      <c r="L23">
        <f>1/3</f>
        <v>0.33333333333333331</v>
      </c>
      <c r="M23">
        <v>0</v>
      </c>
      <c r="N23">
        <f>1/3</f>
        <v>0.33333333333333331</v>
      </c>
      <c r="P23">
        <v>1</v>
      </c>
    </row>
    <row r="24" spans="1:32">
      <c r="B24" t="s">
        <v>35</v>
      </c>
      <c r="C24">
        <v>0.75</v>
      </c>
      <c r="D24">
        <v>0</v>
      </c>
      <c r="E24">
        <v>1</v>
      </c>
      <c r="F24">
        <v>1</v>
      </c>
      <c r="G24">
        <f>2/3</f>
        <v>0.66666666666666663</v>
      </c>
      <c r="I24">
        <v>0</v>
      </c>
      <c r="K24">
        <v>0</v>
      </c>
      <c r="L24">
        <v>0</v>
      </c>
      <c r="M24">
        <v>0</v>
      </c>
      <c r="N24">
        <f>2/3</f>
        <v>0.66666666666666663</v>
      </c>
      <c r="P24">
        <f>1/3</f>
        <v>0.33333333333333331</v>
      </c>
    </row>
    <row r="25" spans="1:32">
      <c r="A25" t="s">
        <v>36</v>
      </c>
      <c r="B25" t="s">
        <v>37</v>
      </c>
      <c r="C25">
        <v>3</v>
      </c>
      <c r="D25">
        <f>1/3</f>
        <v>0.33333333333333331</v>
      </c>
      <c r="E25">
        <v>1</v>
      </c>
      <c r="F25">
        <v>1</v>
      </c>
      <c r="G25">
        <f>2/3</f>
        <v>0.66666666666666663</v>
      </c>
      <c r="I25">
        <f>1/3</f>
        <v>0.33333333333333331</v>
      </c>
      <c r="K25">
        <f>1/6</f>
        <v>0.16666666666666666</v>
      </c>
      <c r="M25">
        <v>0</v>
      </c>
      <c r="O25">
        <f>1/6</f>
        <v>0.16666666666666666</v>
      </c>
      <c r="Q25">
        <f>1/6</f>
        <v>0.16666666666666666</v>
      </c>
      <c r="R25">
        <f>1/6</f>
        <v>0.16666666666666666</v>
      </c>
      <c r="V25">
        <f>1/6</f>
        <v>0.16666666666666666</v>
      </c>
      <c r="W25">
        <f>1/6</f>
        <v>0.16666666666666666</v>
      </c>
    </row>
    <row r="28" spans="1:32">
      <c r="C28">
        <f>SUM(C2:C27)</f>
        <v>23.25</v>
      </c>
      <c r="D28">
        <f>D2*$C2+D3*$C3+D4*$C4+D5*$C5+D6*$C6+D7*$C7+D8*$C8+D9*$C9+D10*$C10+D11*$C11+D12*$C12+D13*$C13+D14*$C14+D15*$C15+D16*$C16+D17*$C17+D18*$C18+D19*$C19+D20*$C20+D26*$C26+D27*$C27+$C21*D21+$C22*D22+$C23*D23+$C24*D24+$C25*D25</f>
        <v>14</v>
      </c>
      <c r="E28">
        <f t="shared" ref="E28:X28" si="0">E2*$C2+E3*$C3+E4*$C4+E5*$C5+E6*$C6+E7*$C7+E8*$C8+E9*$C9+E10*$C10+E11*$C11+E12*$C12+E13*$C13+E14*$C14+E15*$C15+E16*$C16+E17*$C17+E18*$C18+E19*$C19+E20*$C20+E26*$C26+E27*$C27+$C21*E21+$C22*E22+$C23*E23+$C24*E24+$C25*E25</f>
        <v>20.75</v>
      </c>
      <c r="F28">
        <f t="shared" si="0"/>
        <v>19</v>
      </c>
      <c r="G28">
        <f t="shared" si="0"/>
        <v>16.5</v>
      </c>
      <c r="H28">
        <f t="shared" si="0"/>
        <v>4</v>
      </c>
      <c r="I28">
        <f t="shared" si="0"/>
        <v>7</v>
      </c>
      <c r="J28">
        <f t="shared" si="0"/>
        <v>7.75</v>
      </c>
      <c r="K28">
        <f t="shared" si="0"/>
        <v>14.25</v>
      </c>
      <c r="L28">
        <f t="shared" si="0"/>
        <v>9.75</v>
      </c>
      <c r="M28">
        <f t="shared" si="0"/>
        <v>5.5</v>
      </c>
      <c r="N28">
        <f t="shared" si="0"/>
        <v>7.625</v>
      </c>
      <c r="O28">
        <f t="shared" si="0"/>
        <v>6.5</v>
      </c>
      <c r="P28">
        <f t="shared" si="0"/>
        <v>9.75</v>
      </c>
      <c r="Q28">
        <f t="shared" si="0"/>
        <v>6.75</v>
      </c>
      <c r="R28">
        <f t="shared" si="0"/>
        <v>8</v>
      </c>
      <c r="S28">
        <f t="shared" si="0"/>
        <v>2</v>
      </c>
      <c r="T28">
        <f t="shared" si="0"/>
        <v>3.5</v>
      </c>
      <c r="U28">
        <f t="shared" si="0"/>
        <v>10.25</v>
      </c>
      <c r="V28">
        <f t="shared" si="0"/>
        <v>1.25</v>
      </c>
      <c r="W28">
        <f t="shared" si="0"/>
        <v>4.75</v>
      </c>
      <c r="X28">
        <f t="shared" si="0"/>
        <v>3.5</v>
      </c>
      <c r="Y28">
        <v>2.5</v>
      </c>
      <c r="AA28">
        <f t="shared" ref="AA28" si="1">AA2*$C2+AA3*$C3+AA4*$C4+AA5*$C5+AA6*$C6+AA7*$C7+AA8*$C8+AA9*$C9+AA10*$C10+AA11*$C11+AA12*$C12+AA13*$C13+AA14*$C14+AA15*$C15+AA16*$C16+AA17*$C17+AA18*$C18+AA19*$C19+AA20*$C20+AA26*$C26+AA27*$C27</f>
        <v>0</v>
      </c>
      <c r="AB28">
        <f t="shared" ref="AB28" si="2">AB2*$C2+AB3*$C3+AB4*$C4+AB5*$C5+AB6*$C6+AB7*$C7+AB8*$C8+AB9*$C9+AB10*$C10+AB11*$C11+AB12*$C12+AB13*$C13+AB14*$C14+AB15*$C15+AB16*$C16+AB17*$C17+AB18*$C18+AB19*$C19+AB20*$C20+AB26*$C26+AB27*$C27</f>
        <v>0</v>
      </c>
      <c r="AC28">
        <f t="shared" ref="AC28" si="3">AC2*$C2+AC3*$C3+AC4*$C4+AC5*$C5+AC6*$C6+AC7*$C7+AC8*$C8+AC9*$C9+AC10*$C10+AC11*$C11+AC12*$C12+AC13*$C13+AC14*$C14+AC15*$C15+AC16*$C16+AC17*$C17+AC18*$C18+AC19*$C19+AC20*$C20+AC26*$C26+AC27*$C27</f>
        <v>0</v>
      </c>
      <c r="AD28">
        <f t="shared" ref="AD28" si="4">AD2*$C2+AD3*$C3+AD4*$C4+AD5*$C5+AD6*$C6+AD7*$C7+AD8*$C8+AD9*$C9+AD10*$C10+AD11*$C11+AD12*$C12+AD13*$C13+AD14*$C14+AD15*$C15+AD16*$C16+AD17*$C17+AD18*$C18+AD19*$C19+AD20*$C20+AD26*$C26+AD27*$C27</f>
        <v>0</v>
      </c>
      <c r="AE28">
        <f t="shared" ref="AE28" si="5">AE2*$C2+AE3*$C3+AE4*$C4+AE5*$C5+AE6*$C6+AE7*$C7+AE8*$C8+AE9*$C9+AE10*$C10+AE11*$C11+AE12*$C12+AE13*$C13+AE14*$C14+AE15*$C15+AE16*$C16+AE17*$C17+AE18*$C18+AE19*$C19+AE20*$C20+AE26*$C26+AE27*$C27</f>
        <v>0</v>
      </c>
      <c r="AF28">
        <f t="shared" ref="AF28" si="6">AF2*$C2+AF3*$C3+AF4*$C4+AF5*$C5+AF6*$C6+AF7*$C7+AF8*$C8+AF9*$C9+AF10*$C10+AF11*$C11+AF12*$C12+AF13*$C13+AF14*$C14+AF15*$C15+AF16*$C16+AF17*$C17+AF18*$C18+AF19*$C19+AF20*$C20+AF26*$C26+AF27*$C27</f>
        <v>0</v>
      </c>
    </row>
    <row r="29" spans="1:32">
      <c r="D29">
        <f>ROUND(D28,0)</f>
        <v>14</v>
      </c>
      <c r="E29">
        <f t="shared" ref="E29:P29" si="7">ROUND(E28,0)</f>
        <v>21</v>
      </c>
      <c r="F29">
        <f t="shared" si="7"/>
        <v>19</v>
      </c>
      <c r="G29">
        <f t="shared" si="7"/>
        <v>17</v>
      </c>
      <c r="H29">
        <f t="shared" si="7"/>
        <v>4</v>
      </c>
      <c r="I29">
        <f t="shared" si="7"/>
        <v>7</v>
      </c>
      <c r="J29">
        <f t="shared" si="7"/>
        <v>8</v>
      </c>
      <c r="K29">
        <f t="shared" si="7"/>
        <v>14</v>
      </c>
      <c r="L29">
        <f t="shared" si="7"/>
        <v>10</v>
      </c>
      <c r="M29">
        <f t="shared" si="7"/>
        <v>6</v>
      </c>
      <c r="N29">
        <f t="shared" si="7"/>
        <v>8</v>
      </c>
      <c r="O29">
        <f t="shared" si="7"/>
        <v>7</v>
      </c>
      <c r="P29">
        <f t="shared" si="7"/>
        <v>10</v>
      </c>
      <c r="Q29">
        <f t="shared" ref="Q29" si="8">ROUND(Q28,0)</f>
        <v>7</v>
      </c>
      <c r="R29">
        <f t="shared" ref="R29" si="9">ROUND(R28,0)</f>
        <v>8</v>
      </c>
      <c r="S29">
        <f t="shared" ref="S29" si="10">ROUND(S28,0)</f>
        <v>2</v>
      </c>
      <c r="T29">
        <f t="shared" ref="T29" si="11">ROUND(T28,0)</f>
        <v>4</v>
      </c>
      <c r="U29">
        <f t="shared" ref="U29" si="12">ROUND(U28,0)</f>
        <v>10</v>
      </c>
      <c r="V29">
        <f t="shared" ref="V29" si="13">ROUND(V28,0)</f>
        <v>1</v>
      </c>
      <c r="W29">
        <f t="shared" ref="W29" si="14">ROUND(W28,0)</f>
        <v>5</v>
      </c>
      <c r="X29">
        <f t="shared" ref="X29" si="15">ROUND(X28,0)</f>
        <v>4</v>
      </c>
      <c r="Y29">
        <f t="shared" ref="Y29" si="16">ROUND(Y28,0)</f>
        <v>3</v>
      </c>
    </row>
    <row r="32" spans="1:32">
      <c r="D32">
        <v>0</v>
      </c>
      <c r="E32">
        <v>1</v>
      </c>
      <c r="F32">
        <v>2</v>
      </c>
      <c r="G32">
        <v>3</v>
      </c>
      <c r="H32">
        <v>4</v>
      </c>
      <c r="I32">
        <v>5</v>
      </c>
      <c r="J32">
        <v>6</v>
      </c>
      <c r="K32">
        <v>7</v>
      </c>
      <c r="L32">
        <v>8</v>
      </c>
      <c r="M32">
        <v>9</v>
      </c>
      <c r="N32">
        <v>10</v>
      </c>
      <c r="O32">
        <v>11</v>
      </c>
      <c r="P32">
        <v>12</v>
      </c>
      <c r="Q32">
        <v>13</v>
      </c>
      <c r="R32">
        <v>14</v>
      </c>
      <c r="S32">
        <v>15</v>
      </c>
      <c r="T32">
        <v>16</v>
      </c>
      <c r="U32">
        <v>17</v>
      </c>
      <c r="V32">
        <v>18</v>
      </c>
      <c r="W32">
        <v>19</v>
      </c>
      <c r="X32">
        <v>20</v>
      </c>
    </row>
    <row r="33" spans="4:24">
      <c r="D33">
        <f>COUNTIF($D29:$Z29,"=0")</f>
        <v>0</v>
      </c>
      <c r="E33">
        <f>COUNTIF($D29:$Z29,"=1")</f>
        <v>1</v>
      </c>
      <c r="F33">
        <f>COUNTIF($D29:$Z29,"=2")</f>
        <v>1</v>
      </c>
      <c r="G33">
        <f>COUNTIF($D29:$Z29,"=4")</f>
        <v>3</v>
      </c>
      <c r="H33">
        <f>COUNTIF($D29:$Z29,"=4")</f>
        <v>3</v>
      </c>
      <c r="I33">
        <f>COUNTIF($D29:$Z29,"=5")</f>
        <v>1</v>
      </c>
      <c r="J33">
        <f>COUNTIF($D29:$Z29,"=6")</f>
        <v>1</v>
      </c>
      <c r="K33">
        <f>COUNTIF($D29:$Z29,"=7")</f>
        <v>3</v>
      </c>
      <c r="L33">
        <f>COUNTIF($D29:$Z29,"=8")</f>
        <v>3</v>
      </c>
      <c r="M33">
        <f>COUNTIF($D29:$Z29,"=09")</f>
        <v>0</v>
      </c>
      <c r="N33">
        <f>COUNTIF($D29:$Z29,"=10")</f>
        <v>3</v>
      </c>
      <c r="O33">
        <f>COUNTIF($D29:$Z29,"=11")</f>
        <v>0</v>
      </c>
      <c r="P33">
        <f>COUNTIF($D29:$Z29,"=12")</f>
        <v>0</v>
      </c>
      <c r="Q33">
        <f>COUNTIF($D29:$Z29,"=14")</f>
        <v>2</v>
      </c>
      <c r="R33">
        <f>COUNTIF($D29:$Z29,"=14")</f>
        <v>2</v>
      </c>
      <c r="S33">
        <f>COUNTIF($D29:$Z29,"=15")</f>
        <v>0</v>
      </c>
      <c r="T33">
        <f>COUNTIF($D29:$Z29,"=16")</f>
        <v>0</v>
      </c>
      <c r="U33">
        <f>COUNTIF($D29:$Z29,"=17")</f>
        <v>1</v>
      </c>
      <c r="V33">
        <f>COUNTIF($D29:$Z29,"=18")</f>
        <v>0</v>
      </c>
      <c r="W33">
        <f>COUNTIF($D29:$Z29,"=19")</f>
        <v>1</v>
      </c>
      <c r="X33">
        <f>COUNTIF($D29:$Z29,"=20")</f>
        <v>0</v>
      </c>
    </row>
  </sheetData>
  <sortState ref="D24:Z24">
    <sortCondition ref="D24"/>
  </sortState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</dc:creator>
  <cp:lastModifiedBy>Jojo</cp:lastModifiedBy>
  <dcterms:created xsi:type="dcterms:W3CDTF">2012-09-20T15:09:00Z</dcterms:created>
  <dcterms:modified xsi:type="dcterms:W3CDTF">2012-12-14T14:00:56Z</dcterms:modified>
</cp:coreProperties>
</file>